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/>
  <c r="F64" i="4" l="1"/>
  <c r="F94" i="4" s="1"/>
  <c r="F58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<sst xmlns="http://schemas.openxmlformats.org/spreadsheetml/2006/main" count="234" uniqueCount="198">
  <si>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</si>
  <si>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</si>
  <si>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</si>
  <si>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</si>
  <si>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</si>
  <si>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</si>
  <si>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</si>
  <si>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</si>
  <si>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</si>
  <si>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</si>
  <si>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</si>
  <si>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</si>
  <si>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</si>
  <si>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</si>
  <si>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</si>
  <si>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</si>
  <si>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</si>
  <si>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</si>
  <si>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</si>
  <si>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</si>
  <si>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</si>
  <si>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</si>
  <si>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</si>
  <si>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</si>
  <si>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</si>
  <si>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</si>
  <si>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</si>
  <si>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</si>
  <si>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</si>
  <si>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</si>
  <si>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</si>
  <si>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</si>
  <si>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</si>
  <si>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</si>
  <si>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</si>
  <si>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</si>
  <si>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</si>
  <si>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</si>
  <si>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</si>
  <si>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</si>
  <si>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</si>
  <si>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</si>
  <si>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</si>
  <si>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</si>
  <si>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</si>
  <si>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</si>
  <si>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</si>
  <si>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</si>
  <si>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</si>
  <si>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</si>
  <si>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</si>
  <si>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</si>
  <si>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</si>
  <si>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</si>
  <si>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</si>
  <si>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</si>
  <si>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</si>
  <si>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</si>
  <si>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</si>
  <si>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</si>
  <si>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</si>
  <si>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</si>
  <si>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</si>
  <si>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</si>
  <si>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</si>
  <si>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</si>
  <si>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</si>
  <si>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</si>
  <si>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</si>
  <si>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</si>
  <si>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</si>
  <si>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</si>
  <si>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</si>
  <si>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</si>
  <si>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</si>
  <si>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</si>
  <si>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</si>
  <si>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</si>
  <si>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</si>
  <si>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</si>
  <si>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</si>
  <si>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</si>
  <si>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</si>
  <si>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</si>
  <si>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</si>
  <si>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</si>
  <si>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</si>
  <si>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</si>
  <si>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</si>
  <si>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</si>
  <si>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</si>
  <si>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</si>
  <si>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</si>
  <si>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</si>
  <si>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</si>
  <si>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</si>
  <si>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</si>
  <si>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</si>
  <si>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</si>
  <si>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</si>
  <si>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</si>
  <si>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</si>
  <si>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</si>
  <si>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</si>
  <si>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</si>
  <si>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</si>
  <si>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</si>
  <si>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</si>
  <si>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</si>
  <si>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</si>
  <si>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</si>
  <si>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</si>
  <si>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</si>
  <si>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</si>
  <si>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</si>
  <si>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</si>
  <si>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</si>
  <si>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</si>
  <si>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</si>
  <si>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</si>
  <si>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</si>
  <si>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</si>
  <si>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</si>
  <si>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</si>
  <si>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</si>
  <si>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</si>
  <si>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</si>
  <si>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</si>
  <si>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</si>
  <si>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</si>
  <si>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</si>
  <si>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</si>
  <si>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</si>
  <si>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</si>
  <si>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</si>
  <si>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</si>
  <si>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</si>
  <si>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</si>
  <si>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</si>
  <si>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</si>
  <si>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</si>
  <si>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</si>
  <si>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</si>
  <si>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</si>
  <si>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</si>
  <si>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</si>
  <si>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</si>
  <si>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</si>
  <si>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</si>
  <si>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</si>
  <si>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</si>
  <si>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</si>
  <si>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</si>
  <si>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</si>
  <si>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</si>
  <si>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</si>
  <si>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</si>
  <si>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</si>
  <si>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</si>
  <si>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</si>
  <si>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</si>
  <si>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</si>
  <si>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</si>
  <si>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</si>
  <si>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</si>
  <si>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</si>
  <si>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</si>
  <si>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</si>
  <si>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</si>
  <si>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</si>
  <si>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</si>
  <si>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</si>
  <si>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</si>
  <si>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</si>
  <si>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</si>
  <si>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</si>
  <si>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</si>
  <si>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</si>
  <si>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</si>
  <si>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</si>
  <si>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</si>
  <si>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</si>
  <si>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</si>
  <si>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</si>
  <si>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</si>
  <si>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</si>
  <si>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</si>
  <si>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</si>
  <si>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</si>
  <si>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</si>
  <si>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</si>
  <si>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</si>
  <si>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Debetas-kreditas sąskaitų 681+682+683+693 pabaigos datai</t>
  </si>
  <si>
    <t>Debetas-kreditas sąskaitos 692pabaigos datai</t>
  </si>
  <si>
    <t>Debetas-kreditas sąskaitos 695 pabaigos datai</t>
  </si>
  <si>
    <t>Žaliosios Vinco Žemaičio pagrindinė mokykla</t>
  </si>
  <si>
    <t>PAGAL  2016.09.30 D. DUOMENIS</t>
  </si>
  <si>
    <t xml:space="preserve">2017.01.16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</si>
</sst>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61" zoomScaleNormal="100" zoomScaleSheetLayoutView="100" workbookViewId="0">
      <selection activeCell="F91" sqref="F9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114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195</v>
      </c>
      <c r="B7" s="101"/>
      <c r="C7" s="101"/>
      <c r="D7" s="101"/>
      <c r="E7" s="101"/>
      <c r="F7" s="102"/>
      <c r="G7" s="102"/>
    </row>
    <row r="8" spans="1:7" x14ac:dyDescent="0.2">
      <c r="A8" s="103" t="s">
        <v>115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116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196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197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126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157253.21</v>
      </c>
      <c r="G20" s="87">
        <f>SUM(G21,G27,G38,G39)</f>
        <v>165806.56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131</v>
      </c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132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133</v>
      </c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134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135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157253.21</v>
      </c>
      <c r="G27" s="88">
        <f>SUM(G28:G37)</f>
        <v>165806.56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136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124025.3</v>
      </c>
      <c r="G29" s="88">
        <v>125431.93000000001</v>
      </c>
      <c r="I29" s="91" t="s">
        <v>137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9575.9699999999993</v>
      </c>
      <c r="G30" s="88">
        <v>9789.27</v>
      </c>
      <c r="I30" s="91" t="s">
        <v>138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139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4288.22</v>
      </c>
      <c r="G32" s="88">
        <v>6041.77</v>
      </c>
      <c r="I32" s="91" t="s">
        <v>140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19017.48</v>
      </c>
      <c r="G33" s="88">
        <v>24033.339999999997</v>
      </c>
      <c r="I33" s="91" t="s">
        <v>141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142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346.2400000000016</v>
      </c>
      <c r="G35" s="88">
        <v>510.25</v>
      </c>
      <c r="I35" s="91" t="s">
        <v>143</v>
      </c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/>
      <c r="G36" s="88"/>
      <c r="I36" s="91" t="s">
        <v>144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145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146</v>
      </c>
    </row>
    <row r="39" spans="1:9" s="12" customFormat="1" ht="12.75" customHeight="1" x14ac:dyDescent="0.2">
      <c r="A39" s="30" t="s">
        <v>44</v>
      </c>
      <c r="B39" s="6" t="s">
        <v>186</v>
      </c>
      <c r="C39" s="6"/>
      <c r="D39" s="44"/>
      <c r="E39" s="83"/>
      <c r="F39" s="88"/>
      <c r="G39" s="88"/>
      <c r="I39" s="91" t="s">
        <v>147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148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51510.559999999998</v>
      </c>
      <c r="G41" s="87">
        <f>SUM(G42,G48,G49,G56,G57)</f>
        <v>31626.28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3541.9999999999995</v>
      </c>
      <c r="G42" s="88">
        <f>SUM(G43:G47)</f>
        <v>3140.15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149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3541.9999999999995</v>
      </c>
      <c r="G44" s="88">
        <v>3140.15</v>
      </c>
      <c r="I44" s="91" t="s">
        <v>150</v>
      </c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151</v>
      </c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152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153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346.5</v>
      </c>
      <c r="G48" s="88">
        <v>330</v>
      </c>
      <c r="I48" s="91" t="s">
        <v>154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42036.02</v>
      </c>
      <c r="G49" s="88">
        <f>SUM(G50:G55)</f>
        <v>25541.03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155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156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157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>
        <v>92</v>
      </c>
      <c r="G53" s="88">
        <v>92</v>
      </c>
      <c r="I53" s="91" t="s">
        <v>158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41471.89</v>
      </c>
      <c r="G54" s="88">
        <v>24989.23</v>
      </c>
      <c r="I54" s="91" t="s">
        <v>159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472.13</v>
      </c>
      <c r="G55" s="88">
        <v>459.8</v>
      </c>
      <c r="I55" s="91" t="s">
        <v>160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161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5586.04</v>
      </c>
      <c r="G57" s="88">
        <v>2615.1</v>
      </c>
      <c r="I57" s="91" t="s">
        <v>162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208763.77</v>
      </c>
      <c r="G58" s="88">
        <f>SUM(G20,G40,G41)</f>
        <v>197432.84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168508.41999999993</v>
      </c>
      <c r="G59" s="87">
        <f>SUM(G60:G63)</f>
        <v>173642.90999999997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42725.809999999969</v>
      </c>
      <c r="G60" s="88">
        <v>44809.38</v>
      </c>
      <c r="I60" s="91" t="s">
        <v>180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117291.66999999995</v>
      </c>
      <c r="G61" s="88">
        <v>119428.52999999998</v>
      </c>
      <c r="I61" s="91" t="s">
        <v>181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8479.16</v>
      </c>
      <c r="G62" s="88">
        <v>9405</v>
      </c>
      <c r="I62" s="91" t="s">
        <v>182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11.779999999999745</v>
      </c>
      <c r="G63" s="88"/>
      <c r="I63" s="91" t="s">
        <v>183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40197.279999999999</v>
      </c>
      <c r="G64" s="87">
        <f>SUM(G65,G69)</f>
        <v>23735.16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184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163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164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40197.279999999999</v>
      </c>
      <c r="G69" s="88">
        <f>SUM(G70:G75,G78:G83)</f>
        <v>23735.16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165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166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167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168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169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5355.7099999999991</v>
      </c>
      <c r="G75" s="88">
        <f>SUM(G76,G77)</f>
        <v>238.72</v>
      </c>
      <c r="I75" s="91"/>
    </row>
    <row r="76" spans="1:9" s="12" customFormat="1" ht="12.75" customHeight="1" x14ac:dyDescent="0.2">
      <c r="A76" s="18" t="s">
        <v>128</v>
      </c>
      <c r="B76" s="26"/>
      <c r="C76" s="27"/>
      <c r="D76" s="46" t="s">
        <v>69</v>
      </c>
      <c r="E76" s="85"/>
      <c r="F76" s="88"/>
      <c r="G76" s="88"/>
      <c r="I76" s="91" t="s">
        <v>170</v>
      </c>
    </row>
    <row r="77" spans="1:9" s="12" customFormat="1" ht="12.75" customHeight="1" x14ac:dyDescent="0.2">
      <c r="A77" s="18" t="s">
        <v>129</v>
      </c>
      <c r="B77" s="26"/>
      <c r="C77" s="27"/>
      <c r="D77" s="46" t="s">
        <v>70</v>
      </c>
      <c r="E77" s="82"/>
      <c r="F77" s="88">
        <v>5355.7099999999991</v>
      </c>
      <c r="G77" s="88">
        <v>238.72</v>
      </c>
      <c r="I77" s="91" t="s">
        <v>192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5724.82</v>
      </c>
      <c r="G80" s="88">
        <v>8839.2000000000007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14887.519999999999</v>
      </c>
      <c r="G81" s="88">
        <v>428.01</v>
      </c>
      <c r="I81" s="91" t="s">
        <v>193</v>
      </c>
    </row>
    <row r="82" spans="1:9" s="12" customFormat="1" ht="12.75" customHeight="1" x14ac:dyDescent="0.2">
      <c r="A82" s="23" t="s">
        <v>127</v>
      </c>
      <c r="B82" s="26"/>
      <c r="C82" s="45" t="s">
        <v>91</v>
      </c>
      <c r="D82" s="46"/>
      <c r="E82" s="85"/>
      <c r="F82" s="88">
        <v>14229.23</v>
      </c>
      <c r="G82" s="88">
        <v>14229.23</v>
      </c>
      <c r="I82" s="91" t="s">
        <v>194</v>
      </c>
    </row>
    <row r="83" spans="1:9" s="12" customFormat="1" ht="12.75" customHeight="1" x14ac:dyDescent="0.2">
      <c r="A83" s="23" t="s">
        <v>130</v>
      </c>
      <c r="B83" s="7"/>
      <c r="C83" s="43" t="s">
        <v>74</v>
      </c>
      <c r="D83" s="29"/>
      <c r="E83" s="83"/>
      <c r="F83" s="88"/>
      <c r="G83" s="88"/>
      <c r="I83" s="91" t="s">
        <v>174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58.069999999988362</v>
      </c>
      <c r="G84" s="87">
        <f>SUM(G85,G86,G89,G90)</f>
        <v>54.770000000135042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175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176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177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178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58.069999999988362</v>
      </c>
      <c r="G90" s="88">
        <f>SUM(G91,G92)</f>
        <v>54.770000000135042</v>
      </c>
      <c r="I90" s="91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3.2999999999883585</v>
      </c>
      <c r="G91" s="88">
        <v>54.770000000135042</v>
      </c>
      <c r="I91" s="91" t="s">
        <v>179</v>
      </c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54.77</v>
      </c>
      <c r="G92" s="88"/>
      <c r="I92" s="91" t="s">
        <v>185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122</v>
      </c>
      <c r="C94" s="128"/>
      <c r="D94" s="123"/>
      <c r="E94" s="30"/>
      <c r="F94" s="89">
        <f>SUM(F59,F64,F84,F93)</f>
        <v>208763.7699999999</v>
      </c>
      <c r="G94" s="89">
        <f>SUM(G59,G64,G84,G93)</f>
        <v>197432.84000000011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188</v>
      </c>
      <c r="B96" s="130"/>
      <c r="C96" s="130"/>
      <c r="D96" s="130"/>
      <c r="E96" s="94"/>
      <c r="F96" s="104" t="s">
        <v>113</v>
      </c>
      <c r="G96" s="104"/>
    </row>
    <row r="97" spans="1:8" s="12" customFormat="1" ht="12.75" customHeight="1" x14ac:dyDescent="0.2">
      <c r="A97" s="129" t="s">
        <v>187</v>
      </c>
      <c r="B97" s="129"/>
      <c r="C97" s="129"/>
      <c r="D97" s="129"/>
      <c r="E97" s="42" t="s">
        <v>189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191</v>
      </c>
      <c r="B99" s="132"/>
      <c r="C99" s="132"/>
      <c r="D99" s="132"/>
      <c r="E99" s="95"/>
      <c r="F99" s="114" t="s">
        <v>113</v>
      </c>
      <c r="G99" s="114"/>
    </row>
    <row r="100" spans="1:8" s="12" customFormat="1" ht="12.75" customHeight="1" x14ac:dyDescent="0.2">
      <c r="A100" s="131" t="s">
        <v>190</v>
      </c>
      <c r="B100" s="131"/>
      <c r="C100" s="131"/>
      <c r="D100" s="131"/>
      <c r="E100" s="61" t="s">
        <v>189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Apskaita</dc:creator>
  <cp:lastModifiedBy>Apskaita</cp:lastModifiedBy>
  <cp:lastPrinted>2013-02-07T07:41:43Z</cp:lastPrinted>
  <dcterms:created xsi:type="dcterms:W3CDTF">2009-07-20T14:30:53Z</dcterms:created>
  <dcterms:modified xsi:type="dcterms:W3CDTF">2017-01-16T13:59:32Z</dcterms:modified>
</cp:coreProperties>
</file>